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LAVORO\2 PRATICHE\Amministrazione\BILANCIO\INDICATORE tempistica pagamenti\Indicatore trimestrale tempestività pagamenti\Anno 2022\3 trimestre luglio-settembre\"/>
    </mc:Choice>
  </mc:AlternateContent>
  <xr:revisionPtr revIDLastSave="0" documentId="13_ncr:1_{47646954-3216-4054-8CE3-AC5FDD76F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L8" i="1" s="1"/>
  <c r="H9" i="1"/>
  <c r="M9" i="1" s="1"/>
  <c r="H10" i="1"/>
  <c r="L10" i="1" s="1"/>
  <c r="H11" i="1"/>
  <c r="L11" i="1" s="1"/>
  <c r="H12" i="1"/>
  <c r="L12" i="1" s="1"/>
  <c r="H13" i="1"/>
  <c r="M13" i="1" s="1"/>
  <c r="H14" i="1"/>
  <c r="L14" i="1" s="1"/>
  <c r="H15" i="1"/>
  <c r="L15" i="1" s="1"/>
  <c r="H16" i="1"/>
  <c r="L16" i="1" s="1"/>
  <c r="H17" i="1"/>
  <c r="M17" i="1" s="1"/>
  <c r="H18" i="1"/>
  <c r="L18" i="1" s="1"/>
  <c r="H19" i="1"/>
  <c r="L19" i="1" s="1"/>
  <c r="H20" i="1"/>
  <c r="L20" i="1" s="1"/>
  <c r="H21" i="1"/>
  <c r="M21" i="1" s="1"/>
  <c r="H22" i="1"/>
  <c r="L22" i="1" s="1"/>
  <c r="H23" i="1"/>
  <c r="L23" i="1" s="1"/>
  <c r="H24" i="1"/>
  <c r="L24" i="1" s="1"/>
  <c r="H25" i="1"/>
  <c r="M25" i="1" s="1"/>
  <c r="H26" i="1"/>
  <c r="L26" i="1" s="1"/>
  <c r="H27" i="1"/>
  <c r="L27" i="1" s="1"/>
  <c r="H28" i="1"/>
  <c r="L28" i="1" s="1"/>
  <c r="H29" i="1"/>
  <c r="M29" i="1" s="1"/>
  <c r="H30" i="1"/>
  <c r="L30" i="1" s="1"/>
  <c r="H7" i="1"/>
  <c r="M7" i="1" s="1"/>
  <c r="E32" i="1"/>
  <c r="M14" i="1" l="1"/>
  <c r="M30" i="1"/>
  <c r="L29" i="1"/>
  <c r="L25" i="1"/>
  <c r="M26" i="1"/>
  <c r="M10" i="1"/>
  <c r="M22" i="1"/>
  <c r="L21" i="1"/>
  <c r="M18" i="1"/>
  <c r="L17" i="1"/>
  <c r="M23" i="1"/>
  <c r="M27" i="1"/>
  <c r="M19" i="1"/>
  <c r="M15" i="1"/>
  <c r="L13" i="1"/>
  <c r="M11" i="1"/>
  <c r="L9" i="1"/>
  <c r="M28" i="1"/>
  <c r="M24" i="1"/>
  <c r="M20" i="1"/>
  <c r="M16" i="1"/>
  <c r="M12" i="1"/>
  <c r="M8" i="1"/>
  <c r="L7" i="1"/>
  <c r="M32" i="1" l="1"/>
  <c r="F35" i="1" s="1"/>
</calcChain>
</file>

<file path=xl/sharedStrings.xml><?xml version="1.0" encoding="utf-8"?>
<sst xmlns="http://schemas.openxmlformats.org/spreadsheetml/2006/main" count="87" uniqueCount="77">
  <si>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</si>
  <si>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</si>
  <si>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</si>
  <si>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</si>
  <si>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</si>
  <si>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</si>
  <si>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>INDICATORE TRIMESTRALE DI TEMPESTIVITA' DEI PAGAMENTI</t>
  </si>
  <si>
    <t>Definizione indicatore tempestività dei pagamenti trimestrale DPCM 22/09/2014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</si>
  <si>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</si>
  <si>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</si>
  <si>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</si>
  <si>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</si>
  <si>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</si>
  <si>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</si>
  <si>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</si>
  <si>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</si>
  <si>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</si>
  <si>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</si>
  <si>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</si>
  <si>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</si>
  <si>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ITALCHIM</t>
  </si>
  <si>
    <t>10768 del 23/06/2022</t>
  </si>
  <si>
    <t>22VS+03921</t>
  </si>
  <si>
    <t>3° trimestre 2022 - periodo dal 01/07/2021 al 30/09/2022</t>
  </si>
  <si>
    <t>11152 del 04/07/2022</t>
  </si>
  <si>
    <t>BIANCHI INGROSSO srl</t>
  </si>
  <si>
    <t>11155 del 04/07/2022</t>
  </si>
  <si>
    <t>1-15</t>
  </si>
  <si>
    <t>La Sfera di Guerrini Barbara</t>
  </si>
  <si>
    <t>11156 del 04/07/2022</t>
  </si>
  <si>
    <t>1-10</t>
  </si>
  <si>
    <t>11157 del 04/07/2022</t>
  </si>
  <si>
    <t>1-14</t>
  </si>
  <si>
    <t>11159 del 04/07/2022</t>
  </si>
  <si>
    <t>1-13</t>
  </si>
  <si>
    <t>11160 del 04/07/2022</t>
  </si>
  <si>
    <t>1-12</t>
  </si>
  <si>
    <t>11161 del 04/07/2022</t>
  </si>
  <si>
    <t>1-11</t>
  </si>
  <si>
    <t>11175 del 05/07/2022</t>
  </si>
  <si>
    <t>POSTE ITALIANE</t>
  </si>
  <si>
    <t>11213 del 06/07/2022</t>
  </si>
  <si>
    <t>38/PA</t>
  </si>
  <si>
    <t>Sola Oscar</t>
  </si>
  <si>
    <t>11236 del 07/07/2022</t>
  </si>
  <si>
    <t>SP/223</t>
  </si>
  <si>
    <t>EB srl</t>
  </si>
  <si>
    <t>11262 del 08/07/2022</t>
  </si>
  <si>
    <t>487/00</t>
  </si>
  <si>
    <t>Corporate Studio SRL</t>
  </si>
  <si>
    <t>11404 del 22/07/2022</t>
  </si>
  <si>
    <t>11730 del 26/08/2022</t>
  </si>
  <si>
    <t>71/a</t>
  </si>
  <si>
    <t>Federazione Nazionale delle Istituzioni pro ciechi</t>
  </si>
  <si>
    <t>12250 del 02/09/2022</t>
  </si>
  <si>
    <t>12629 del 08/09/2022</t>
  </si>
  <si>
    <t>58/PA</t>
  </si>
  <si>
    <t>12630 del 08/09/2022</t>
  </si>
  <si>
    <t>9770/FVISE</t>
  </si>
  <si>
    <t>GRUPPO SPAGGIARI PARMA SPA</t>
  </si>
  <si>
    <t>12945  del 13/09/2022</t>
  </si>
  <si>
    <t>3480/PA</t>
  </si>
  <si>
    <t>MADISOFT SPA</t>
  </si>
  <si>
    <t>13019 del 14/09/2022</t>
  </si>
  <si>
    <t xml:space="preserve">3/106 </t>
  </si>
  <si>
    <t>Cantelli Grafica srl</t>
  </si>
  <si>
    <t>13127 del 15/09/2022</t>
  </si>
  <si>
    <t>3228/FVIFO</t>
  </si>
  <si>
    <t>13458 del 20/09/2022</t>
  </si>
  <si>
    <t>V3-24222</t>
  </si>
  <si>
    <t>BORGIONE CENTRO DIDATTICO</t>
  </si>
  <si>
    <t>13132 del 15/09/2022</t>
  </si>
  <si>
    <t>V3-23771</t>
  </si>
  <si>
    <t>13595 del 22/09/2022</t>
  </si>
  <si>
    <t>Scuola e Dintorni Impresa Sociale srl</t>
  </si>
  <si>
    <t>13596 del 22/09/2022</t>
  </si>
  <si>
    <t>Super Tecnica Martinelli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</si>
</sst>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[$-410]d\ mmmm\ yyyy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" fontId="3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1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22" zoomScaleNormal="100" workbookViewId="0">
      <selection activeCell="R42" sqref="R42"/>
    </sheetView>
  </sheetViews>
  <sheetFormatPr defaultRowHeight="15" x14ac:dyDescent="0.25"/>
  <cols>
    <col min="1" max="1" width="9.85546875" style="1" customWidth="1"/>
    <col min="2" max="2" width="8.2851562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9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5.140625" customWidth="1"/>
  </cols>
  <sheetData>
    <row r="1" spans="1:13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.95" customHeight="1" x14ac:dyDescent="0.25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8.95" customHeight="1" x14ac:dyDescent="0.25">
      <c r="A3" s="15"/>
      <c r="B3" s="15"/>
      <c r="C3" s="15"/>
      <c r="D3" s="15"/>
      <c r="E3" s="15"/>
      <c r="F3" s="15"/>
      <c r="G3" s="29" t="s">
        <v>23</v>
      </c>
      <c r="H3" s="15"/>
      <c r="I3" s="15"/>
      <c r="J3" s="15"/>
      <c r="K3" s="15"/>
      <c r="L3" s="15"/>
      <c r="M3" s="15"/>
    </row>
    <row r="4" spans="1:13" ht="18.95" customHeight="1" x14ac:dyDescent="0.25">
      <c r="A4" s="10"/>
      <c r="B4" s="10"/>
      <c r="C4" s="10"/>
      <c r="D4" s="10"/>
      <c r="E4" s="15"/>
      <c r="F4" s="10"/>
      <c r="G4" s="10"/>
      <c r="H4" s="10"/>
      <c r="I4" s="15"/>
      <c r="J4" s="15"/>
      <c r="K4" s="15"/>
      <c r="L4" s="15"/>
      <c r="M4" s="10"/>
    </row>
    <row r="5" spans="1:13" x14ac:dyDescent="0.25">
      <c r="F5" s="41" t="s">
        <v>12</v>
      </c>
      <c r="G5" s="41"/>
      <c r="H5" s="41"/>
      <c r="I5" s="41" t="s">
        <v>13</v>
      </c>
      <c r="J5" s="41"/>
      <c r="K5" s="41"/>
      <c r="L5" s="20"/>
    </row>
    <row r="6" spans="1:13" ht="45" x14ac:dyDescent="0.25">
      <c r="A6" s="4" t="s">
        <v>2</v>
      </c>
      <c r="B6" s="4" t="s">
        <v>3</v>
      </c>
      <c r="C6" s="4" t="s">
        <v>4</v>
      </c>
      <c r="D6" s="4" t="s">
        <v>1</v>
      </c>
      <c r="E6" s="5" t="s">
        <v>8</v>
      </c>
      <c r="F6" s="18" t="s">
        <v>9</v>
      </c>
      <c r="G6" s="19" t="s">
        <v>10</v>
      </c>
      <c r="H6" s="21" t="s">
        <v>14</v>
      </c>
      <c r="I6" s="22" t="s">
        <v>15</v>
      </c>
      <c r="J6" s="22" t="s">
        <v>16</v>
      </c>
      <c r="K6" s="22" t="s">
        <v>18</v>
      </c>
      <c r="L6" s="22" t="s">
        <v>17</v>
      </c>
      <c r="M6" s="22" t="s">
        <v>11</v>
      </c>
    </row>
    <row r="7" spans="1:13" ht="30" customHeight="1" x14ac:dyDescent="0.25">
      <c r="A7" s="25" t="s">
        <v>21</v>
      </c>
      <c r="B7" s="25" t="s">
        <v>22</v>
      </c>
      <c r="C7" s="26">
        <v>44734</v>
      </c>
      <c r="D7" s="27" t="s">
        <v>20</v>
      </c>
      <c r="E7" s="6">
        <v>14.9</v>
      </c>
      <c r="F7" s="8">
        <v>44764</v>
      </c>
      <c r="G7" s="14">
        <v>44748</v>
      </c>
      <c r="H7" s="16">
        <f>SUM(G7-F7)</f>
        <v>-16</v>
      </c>
      <c r="I7" s="16"/>
      <c r="J7" s="16"/>
      <c r="K7" s="16">
        <v>0</v>
      </c>
      <c r="L7" s="16">
        <f>SUM(H7-K7)</f>
        <v>-16</v>
      </c>
      <c r="M7" s="17">
        <f>SUM(E7*H7)</f>
        <v>-238.4</v>
      </c>
    </row>
    <row r="8" spans="1:13" ht="30" customHeight="1" x14ac:dyDescent="0.25">
      <c r="A8" s="25" t="s">
        <v>24</v>
      </c>
      <c r="B8" s="34">
        <v>1528</v>
      </c>
      <c r="C8" s="26">
        <v>44742</v>
      </c>
      <c r="D8" s="27" t="s">
        <v>25</v>
      </c>
      <c r="E8" s="6">
        <v>1997.48</v>
      </c>
      <c r="F8" s="8">
        <v>44804</v>
      </c>
      <c r="G8" s="14">
        <v>44749</v>
      </c>
      <c r="H8" s="16">
        <f>SUM(G8-F8)</f>
        <v>-55</v>
      </c>
      <c r="I8" s="16"/>
      <c r="J8" s="16"/>
      <c r="K8" s="16">
        <v>0</v>
      </c>
      <c r="L8" s="16">
        <f t="shared" ref="L8:L30" si="0">SUM(H8-K8)</f>
        <v>-55</v>
      </c>
      <c r="M8" s="17">
        <f>SUM(E8*H8)</f>
        <v>-109861.4</v>
      </c>
    </row>
    <row r="9" spans="1:13" ht="30" customHeight="1" x14ac:dyDescent="0.25">
      <c r="A9" s="25" t="s">
        <v>26</v>
      </c>
      <c r="B9" s="35" t="s">
        <v>27</v>
      </c>
      <c r="C9" s="26">
        <v>44742</v>
      </c>
      <c r="D9" s="27" t="s">
        <v>28</v>
      </c>
      <c r="E9" s="6">
        <v>380.29</v>
      </c>
      <c r="F9" s="8">
        <v>44776</v>
      </c>
      <c r="G9" s="14">
        <v>44749</v>
      </c>
      <c r="H9" s="16">
        <f>SUM(G9-F9)</f>
        <v>-27</v>
      </c>
      <c r="I9" s="16"/>
      <c r="J9" s="16"/>
      <c r="K9" s="16">
        <v>0</v>
      </c>
      <c r="L9" s="16">
        <f t="shared" si="0"/>
        <v>-27</v>
      </c>
      <c r="M9" s="17">
        <f>SUM(E9*H9)</f>
        <v>-10267.83</v>
      </c>
    </row>
    <row r="10" spans="1:13" ht="30" customHeight="1" x14ac:dyDescent="0.25">
      <c r="A10" s="25" t="s">
        <v>29</v>
      </c>
      <c r="B10" s="35" t="s">
        <v>30</v>
      </c>
      <c r="C10" s="26">
        <v>44731</v>
      </c>
      <c r="D10" s="27" t="s">
        <v>28</v>
      </c>
      <c r="E10" s="6">
        <v>472.09</v>
      </c>
      <c r="F10" s="8">
        <v>44776</v>
      </c>
      <c r="G10" s="14">
        <v>44749</v>
      </c>
      <c r="H10" s="16">
        <f>SUM(G10-F10)</f>
        <v>-27</v>
      </c>
      <c r="I10" s="16"/>
      <c r="J10" s="16"/>
      <c r="K10" s="16">
        <v>0</v>
      </c>
      <c r="L10" s="16">
        <f t="shared" si="0"/>
        <v>-27</v>
      </c>
      <c r="M10" s="17">
        <f>SUM(E10*H10)</f>
        <v>-12746.429999999998</v>
      </c>
    </row>
    <row r="11" spans="1:13" ht="30" customHeight="1" x14ac:dyDescent="0.25">
      <c r="A11" s="25" t="s">
        <v>31</v>
      </c>
      <c r="B11" s="35" t="s">
        <v>32</v>
      </c>
      <c r="C11" s="26">
        <v>44742</v>
      </c>
      <c r="D11" s="27" t="s">
        <v>28</v>
      </c>
      <c r="E11" s="6">
        <v>590.09</v>
      </c>
      <c r="F11" s="8">
        <v>44776</v>
      </c>
      <c r="G11" s="14">
        <v>44749</v>
      </c>
      <c r="H11" s="16">
        <f>SUM(G11-F11)</f>
        <v>-27</v>
      </c>
      <c r="I11" s="16"/>
      <c r="J11" s="16"/>
      <c r="K11" s="16">
        <v>0</v>
      </c>
      <c r="L11" s="16">
        <f t="shared" si="0"/>
        <v>-27</v>
      </c>
      <c r="M11" s="17">
        <f>SUM(E11*H11)</f>
        <v>-15932.43</v>
      </c>
    </row>
    <row r="12" spans="1:13" ht="30" customHeight="1" x14ac:dyDescent="0.25">
      <c r="A12" s="25" t="s">
        <v>33</v>
      </c>
      <c r="B12" s="35" t="s">
        <v>34</v>
      </c>
      <c r="C12" s="26">
        <v>44742</v>
      </c>
      <c r="D12" s="27" t="s">
        <v>28</v>
      </c>
      <c r="E12" s="6">
        <v>1167.2</v>
      </c>
      <c r="F12" s="8">
        <v>44776</v>
      </c>
      <c r="G12" s="14">
        <v>44749</v>
      </c>
      <c r="H12" s="16">
        <f>SUM(G12-F12)</f>
        <v>-27</v>
      </c>
      <c r="I12" s="16"/>
      <c r="J12" s="16"/>
      <c r="K12" s="16">
        <v>0</v>
      </c>
      <c r="L12" s="16">
        <f t="shared" si="0"/>
        <v>-27</v>
      </c>
      <c r="M12" s="17">
        <f>SUM(E12*H12)</f>
        <v>-31514.400000000001</v>
      </c>
    </row>
    <row r="13" spans="1:13" ht="30" customHeight="1" x14ac:dyDescent="0.25">
      <c r="A13" s="25" t="s">
        <v>35</v>
      </c>
      <c r="B13" s="35" t="s">
        <v>36</v>
      </c>
      <c r="C13" s="26">
        <v>44742</v>
      </c>
      <c r="D13" s="27" t="s">
        <v>28</v>
      </c>
      <c r="E13" s="6">
        <v>871.92</v>
      </c>
      <c r="F13" s="8">
        <v>44776</v>
      </c>
      <c r="G13" s="14">
        <v>44749</v>
      </c>
      <c r="H13" s="16">
        <f>SUM(G13-F13)</f>
        <v>-27</v>
      </c>
      <c r="I13" s="16"/>
      <c r="J13" s="16"/>
      <c r="K13" s="16">
        <v>0</v>
      </c>
      <c r="L13" s="16">
        <f t="shared" si="0"/>
        <v>-27</v>
      </c>
      <c r="M13" s="17">
        <f>SUM(E13*H13)</f>
        <v>-23541.84</v>
      </c>
    </row>
    <row r="14" spans="1:13" ht="30" customHeight="1" x14ac:dyDescent="0.25">
      <c r="A14" s="25" t="s">
        <v>37</v>
      </c>
      <c r="B14" s="35" t="s">
        <v>38</v>
      </c>
      <c r="C14" s="26">
        <v>44742</v>
      </c>
      <c r="D14" s="27" t="s">
        <v>28</v>
      </c>
      <c r="E14" s="6">
        <v>589.97</v>
      </c>
      <c r="F14" s="8">
        <v>44776</v>
      </c>
      <c r="G14" s="14">
        <v>44749</v>
      </c>
      <c r="H14" s="16">
        <f>SUM(G14-F14)</f>
        <v>-27</v>
      </c>
      <c r="I14" s="16"/>
      <c r="J14" s="16"/>
      <c r="K14" s="16">
        <v>0</v>
      </c>
      <c r="L14" s="16">
        <f t="shared" si="0"/>
        <v>-27</v>
      </c>
      <c r="M14" s="17">
        <f>SUM(E14*H14)</f>
        <v>-15929.19</v>
      </c>
    </row>
    <row r="15" spans="1:13" ht="30" customHeight="1" x14ac:dyDescent="0.25">
      <c r="A15" s="2" t="s">
        <v>39</v>
      </c>
      <c r="B15" s="36">
        <v>1022178631</v>
      </c>
      <c r="C15" s="8">
        <v>44746</v>
      </c>
      <c r="D15" s="3" t="s">
        <v>40</v>
      </c>
      <c r="E15" s="6">
        <v>21.11</v>
      </c>
      <c r="F15" s="8">
        <v>44776</v>
      </c>
      <c r="G15" s="14">
        <v>44748</v>
      </c>
      <c r="H15" s="16">
        <f>SUM(G15-F15)</f>
        <v>-28</v>
      </c>
      <c r="I15" s="16"/>
      <c r="J15" s="16"/>
      <c r="K15" s="16">
        <v>0</v>
      </c>
      <c r="L15" s="16">
        <f t="shared" si="0"/>
        <v>-28</v>
      </c>
      <c r="M15" s="17">
        <f>SUM(E15*H15)</f>
        <v>-591.07999999999993</v>
      </c>
    </row>
    <row r="16" spans="1:13" ht="30" customHeight="1" x14ac:dyDescent="0.25">
      <c r="A16" s="2" t="s">
        <v>41</v>
      </c>
      <c r="B16" s="30" t="s">
        <v>42</v>
      </c>
      <c r="C16" s="8">
        <v>44742</v>
      </c>
      <c r="D16" s="3" t="s">
        <v>43</v>
      </c>
      <c r="E16" s="6">
        <v>1389.6</v>
      </c>
      <c r="F16" s="8">
        <v>44777</v>
      </c>
      <c r="G16" s="14">
        <v>44749</v>
      </c>
      <c r="H16" s="16">
        <f>SUM(G16-F16)</f>
        <v>-28</v>
      </c>
      <c r="I16" s="16"/>
      <c r="J16" s="16"/>
      <c r="K16" s="16">
        <v>0</v>
      </c>
      <c r="L16" s="16">
        <f t="shared" si="0"/>
        <v>-28</v>
      </c>
      <c r="M16" s="17">
        <f>SUM(E16*H16)</f>
        <v>-38908.799999999996</v>
      </c>
    </row>
    <row r="17" spans="1:13" ht="30" customHeight="1" x14ac:dyDescent="0.25">
      <c r="A17" s="25" t="s">
        <v>44</v>
      </c>
      <c r="B17" s="28" t="s">
        <v>45</v>
      </c>
      <c r="C17" s="26">
        <v>44742</v>
      </c>
      <c r="D17" s="27" t="s">
        <v>46</v>
      </c>
      <c r="E17" s="6">
        <v>1348.46</v>
      </c>
      <c r="F17" s="8">
        <v>44778</v>
      </c>
      <c r="G17" s="14">
        <v>44749</v>
      </c>
      <c r="H17" s="16">
        <f>SUM(G17-F17)</f>
        <v>-29</v>
      </c>
      <c r="I17" s="16"/>
      <c r="J17" s="16"/>
      <c r="K17" s="16">
        <v>0</v>
      </c>
      <c r="L17" s="16">
        <f t="shared" si="0"/>
        <v>-29</v>
      </c>
      <c r="M17" s="17">
        <f>SUM(E17*H17)</f>
        <v>-39105.340000000004</v>
      </c>
    </row>
    <row r="18" spans="1:13" ht="30" customHeight="1" x14ac:dyDescent="0.25">
      <c r="A18" s="25" t="s">
        <v>47</v>
      </c>
      <c r="B18" s="31" t="s">
        <v>48</v>
      </c>
      <c r="C18" s="26">
        <v>44742</v>
      </c>
      <c r="D18" s="27" t="s">
        <v>49</v>
      </c>
      <c r="E18" s="6">
        <v>450</v>
      </c>
      <c r="F18" s="8">
        <v>44804</v>
      </c>
      <c r="G18" s="14">
        <v>44753</v>
      </c>
      <c r="H18" s="16">
        <f>SUM(G18-F18)</f>
        <v>-51</v>
      </c>
      <c r="I18" s="16"/>
      <c r="J18" s="16"/>
      <c r="K18" s="16">
        <v>0</v>
      </c>
      <c r="L18" s="16">
        <f t="shared" si="0"/>
        <v>-51</v>
      </c>
      <c r="M18" s="17">
        <f>SUM(E18*H18)</f>
        <v>-22950</v>
      </c>
    </row>
    <row r="19" spans="1:13" ht="30" customHeight="1" x14ac:dyDescent="0.25">
      <c r="A19" s="2" t="s">
        <v>50</v>
      </c>
      <c r="B19" s="36">
        <v>3220290560</v>
      </c>
      <c r="C19" s="8">
        <v>44763</v>
      </c>
      <c r="D19" s="3" t="s">
        <v>40</v>
      </c>
      <c r="E19" s="6">
        <v>56</v>
      </c>
      <c r="F19" s="8">
        <v>44793</v>
      </c>
      <c r="G19" s="14">
        <v>44774</v>
      </c>
      <c r="H19" s="16">
        <f>SUM(G19-F19)</f>
        <v>-19</v>
      </c>
      <c r="I19" s="16"/>
      <c r="J19" s="16"/>
      <c r="K19" s="16">
        <v>0</v>
      </c>
      <c r="L19" s="16">
        <f t="shared" si="0"/>
        <v>-19</v>
      </c>
      <c r="M19" s="17">
        <f>SUM(E19*H19)</f>
        <v>-1064</v>
      </c>
    </row>
    <row r="20" spans="1:13" ht="30" customHeight="1" x14ac:dyDescent="0.25">
      <c r="A20" s="25" t="s">
        <v>51</v>
      </c>
      <c r="B20" s="31" t="s">
        <v>52</v>
      </c>
      <c r="C20" s="26">
        <v>44798</v>
      </c>
      <c r="D20" s="27" t="s">
        <v>53</v>
      </c>
      <c r="E20" s="6">
        <v>46.15</v>
      </c>
      <c r="F20" s="8">
        <v>44828</v>
      </c>
      <c r="G20" s="14">
        <v>44804</v>
      </c>
      <c r="H20" s="16">
        <f>SUM(G20-F20)</f>
        <v>-24</v>
      </c>
      <c r="I20" s="16"/>
      <c r="J20" s="16"/>
      <c r="K20" s="16">
        <v>0</v>
      </c>
      <c r="L20" s="16">
        <f t="shared" si="0"/>
        <v>-24</v>
      </c>
      <c r="M20" s="17">
        <f>SUM(E20*H20)</f>
        <v>-1107.5999999999999</v>
      </c>
    </row>
    <row r="21" spans="1:13" ht="30" customHeight="1" x14ac:dyDescent="0.25">
      <c r="A21" s="2" t="s">
        <v>54</v>
      </c>
      <c r="B21" s="36">
        <v>1022219991</v>
      </c>
      <c r="C21" s="8">
        <v>44805</v>
      </c>
      <c r="D21" s="3" t="s">
        <v>40</v>
      </c>
      <c r="E21" s="6">
        <v>55.61</v>
      </c>
      <c r="F21" s="8">
        <v>44835</v>
      </c>
      <c r="G21" s="14">
        <v>44806</v>
      </c>
      <c r="H21" s="16">
        <f>SUM(G21-F21)</f>
        <v>-29</v>
      </c>
      <c r="I21" s="16"/>
      <c r="J21" s="16"/>
      <c r="K21" s="16">
        <v>0</v>
      </c>
      <c r="L21" s="16">
        <f t="shared" si="0"/>
        <v>-29</v>
      </c>
      <c r="M21" s="17">
        <f>SUM(E21*H21)</f>
        <v>-1612.69</v>
      </c>
    </row>
    <row r="22" spans="1:13" ht="30" customHeight="1" x14ac:dyDescent="0.25">
      <c r="A22" s="25" t="s">
        <v>55</v>
      </c>
      <c r="B22" s="25" t="s">
        <v>56</v>
      </c>
      <c r="C22" s="26">
        <v>44804</v>
      </c>
      <c r="D22" s="27" t="s">
        <v>43</v>
      </c>
      <c r="E22" s="6">
        <v>529.36</v>
      </c>
      <c r="F22" s="8">
        <v>44841</v>
      </c>
      <c r="G22" s="14">
        <v>44816</v>
      </c>
      <c r="H22" s="16">
        <f>SUM(G22-F22)</f>
        <v>-25</v>
      </c>
      <c r="I22" s="16"/>
      <c r="J22" s="16"/>
      <c r="K22" s="16">
        <v>0</v>
      </c>
      <c r="L22" s="16">
        <f t="shared" si="0"/>
        <v>-25</v>
      </c>
      <c r="M22" s="17">
        <f>SUM(E22*H22)</f>
        <v>-13234</v>
      </c>
    </row>
    <row r="23" spans="1:13" ht="30" customHeight="1" x14ac:dyDescent="0.25">
      <c r="A23" s="25" t="s">
        <v>57</v>
      </c>
      <c r="B23" s="33" t="s">
        <v>58</v>
      </c>
      <c r="C23" s="26">
        <v>44805</v>
      </c>
      <c r="D23" s="27" t="s">
        <v>59</v>
      </c>
      <c r="E23" s="6">
        <v>404</v>
      </c>
      <c r="F23" s="8">
        <v>44841</v>
      </c>
      <c r="G23" s="14">
        <v>44816</v>
      </c>
      <c r="H23" s="16">
        <f>SUM(G23-F23)</f>
        <v>-25</v>
      </c>
      <c r="I23" s="16"/>
      <c r="J23" s="16"/>
      <c r="K23" s="16">
        <v>0</v>
      </c>
      <c r="L23" s="16">
        <f t="shared" si="0"/>
        <v>-25</v>
      </c>
      <c r="M23" s="17">
        <f>SUM(E23*H23)</f>
        <v>-10100</v>
      </c>
    </row>
    <row r="24" spans="1:13" ht="30" customHeight="1" x14ac:dyDescent="0.25">
      <c r="A24" s="25" t="s">
        <v>60</v>
      </c>
      <c r="B24" s="25" t="s">
        <v>61</v>
      </c>
      <c r="C24" s="26">
        <v>44814</v>
      </c>
      <c r="D24" s="27" t="s">
        <v>62</v>
      </c>
      <c r="E24" s="6">
        <v>1800</v>
      </c>
      <c r="F24" s="8">
        <v>44844</v>
      </c>
      <c r="G24" s="14">
        <v>44821</v>
      </c>
      <c r="H24" s="16">
        <f>SUM(G24-F24)</f>
        <v>-23</v>
      </c>
      <c r="I24" s="16"/>
      <c r="J24" s="16"/>
      <c r="K24" s="16">
        <v>0</v>
      </c>
      <c r="L24" s="16">
        <f t="shared" si="0"/>
        <v>-23</v>
      </c>
      <c r="M24" s="17">
        <f>SUM(E24*H24)</f>
        <v>-41400</v>
      </c>
    </row>
    <row r="25" spans="1:13" ht="30" customHeight="1" x14ac:dyDescent="0.25">
      <c r="A25" s="25" t="s">
        <v>63</v>
      </c>
      <c r="B25" s="25" t="s">
        <v>64</v>
      </c>
      <c r="C25" s="26">
        <v>44904</v>
      </c>
      <c r="D25" s="27" t="s">
        <v>65</v>
      </c>
      <c r="E25" s="6">
        <v>790</v>
      </c>
      <c r="F25" s="8">
        <v>44847</v>
      </c>
      <c r="G25" s="14">
        <v>44821</v>
      </c>
      <c r="H25" s="16">
        <f>SUM(G25-F25)</f>
        <v>-26</v>
      </c>
      <c r="I25" s="16"/>
      <c r="J25" s="16"/>
      <c r="K25" s="16">
        <v>0</v>
      </c>
      <c r="L25" s="16">
        <f t="shared" si="0"/>
        <v>-26</v>
      </c>
      <c r="M25" s="17">
        <f>SUM(E25*H25)</f>
        <v>-20540</v>
      </c>
    </row>
    <row r="26" spans="1:13" ht="30" customHeight="1" x14ac:dyDescent="0.25">
      <c r="A26" s="2" t="s">
        <v>66</v>
      </c>
      <c r="B26" s="36" t="s">
        <v>67</v>
      </c>
      <c r="C26" s="8">
        <v>44813</v>
      </c>
      <c r="D26" s="3" t="s">
        <v>59</v>
      </c>
      <c r="E26" s="6">
        <v>104.4</v>
      </c>
      <c r="F26" s="8">
        <v>44849</v>
      </c>
      <c r="G26" s="14">
        <v>44821</v>
      </c>
      <c r="H26" s="16">
        <f>SUM(G26-F26)</f>
        <v>-28</v>
      </c>
      <c r="I26" s="16"/>
      <c r="J26" s="16"/>
      <c r="K26" s="16">
        <v>0</v>
      </c>
      <c r="L26" s="16">
        <f t="shared" si="0"/>
        <v>-28</v>
      </c>
      <c r="M26" s="17">
        <f>SUM(E26*H26)</f>
        <v>-2923.2000000000003</v>
      </c>
    </row>
    <row r="27" spans="1:13" ht="30" customHeight="1" x14ac:dyDescent="0.25">
      <c r="A27" s="25" t="s">
        <v>68</v>
      </c>
      <c r="B27" s="32" t="s">
        <v>69</v>
      </c>
      <c r="C27" s="26">
        <v>44820</v>
      </c>
      <c r="D27" s="27" t="s">
        <v>70</v>
      </c>
      <c r="E27" s="6">
        <v>131.47</v>
      </c>
      <c r="F27" s="8">
        <v>44853</v>
      </c>
      <c r="G27" s="14">
        <v>44825</v>
      </c>
      <c r="H27" s="16">
        <f>SUM(G27-F27)</f>
        <v>-28</v>
      </c>
      <c r="I27" s="16"/>
      <c r="J27" s="16"/>
      <c r="K27" s="16">
        <v>0</v>
      </c>
      <c r="L27" s="16">
        <f t="shared" si="0"/>
        <v>-28</v>
      </c>
      <c r="M27" s="17">
        <f>SUM(E27*H27)</f>
        <v>-3681.16</v>
      </c>
    </row>
    <row r="28" spans="1:13" ht="30" customHeight="1" x14ac:dyDescent="0.25">
      <c r="A28" s="25" t="s">
        <v>71</v>
      </c>
      <c r="B28" s="32" t="s">
        <v>72</v>
      </c>
      <c r="C28" s="26">
        <v>44817</v>
      </c>
      <c r="D28" s="27" t="s">
        <v>70</v>
      </c>
      <c r="E28" s="6">
        <v>589.95000000000005</v>
      </c>
      <c r="F28" s="8">
        <v>44848</v>
      </c>
      <c r="G28" s="14">
        <v>44825</v>
      </c>
      <c r="H28" s="16">
        <f>SUM(G28-F28)</f>
        <v>-23</v>
      </c>
      <c r="I28" s="16"/>
      <c r="J28" s="16"/>
      <c r="K28" s="16">
        <v>0</v>
      </c>
      <c r="L28" s="16">
        <f t="shared" si="0"/>
        <v>-23</v>
      </c>
      <c r="M28" s="17">
        <f>SUM(E28*H28)</f>
        <v>-13568.85</v>
      </c>
    </row>
    <row r="29" spans="1:13" ht="30" customHeight="1" x14ac:dyDescent="0.25">
      <c r="A29" s="25" t="s">
        <v>73</v>
      </c>
      <c r="B29" s="25">
        <v>72</v>
      </c>
      <c r="C29" s="26">
        <v>44825</v>
      </c>
      <c r="D29" s="27" t="s">
        <v>74</v>
      </c>
      <c r="E29" s="6">
        <v>61.48</v>
      </c>
      <c r="F29" s="8">
        <v>44855</v>
      </c>
      <c r="G29" s="14">
        <v>44831</v>
      </c>
      <c r="H29" s="16">
        <f>SUM(G29-F29)</f>
        <v>-24</v>
      </c>
      <c r="I29" s="16"/>
      <c r="J29" s="16"/>
      <c r="K29" s="16">
        <v>0</v>
      </c>
      <c r="L29" s="16">
        <f t="shared" si="0"/>
        <v>-24</v>
      </c>
      <c r="M29" s="17">
        <f>SUM(E29*H29)</f>
        <v>-1475.52</v>
      </c>
    </row>
    <row r="30" spans="1:13" ht="30" customHeight="1" x14ac:dyDescent="0.25">
      <c r="A30" s="25" t="s">
        <v>75</v>
      </c>
      <c r="B30" s="25">
        <v>874</v>
      </c>
      <c r="C30" s="26">
        <v>44823</v>
      </c>
      <c r="D30" s="27" t="s">
        <v>76</v>
      </c>
      <c r="E30" s="6">
        <v>208</v>
      </c>
      <c r="F30" s="8">
        <v>44855</v>
      </c>
      <c r="G30" s="14">
        <v>44826</v>
      </c>
      <c r="H30" s="16">
        <f>SUM(G30-F30)</f>
        <v>-29</v>
      </c>
      <c r="I30" s="16"/>
      <c r="J30" s="16"/>
      <c r="K30" s="16">
        <v>0</v>
      </c>
      <c r="L30" s="16">
        <f t="shared" si="0"/>
        <v>-29</v>
      </c>
      <c r="M30" s="17">
        <f>SUM(E30*H30)</f>
        <v>-6032</v>
      </c>
    </row>
    <row r="32" spans="1:13" x14ac:dyDescent="0.25">
      <c r="D32" s="11" t="s">
        <v>5</v>
      </c>
      <c r="E32" s="12">
        <f>SUM(E7:E30)</f>
        <v>14069.53</v>
      </c>
      <c r="M32" s="13">
        <f>SUM(M7:M30)</f>
        <v>-438326.15999999992</v>
      </c>
    </row>
    <row r="34" spans="1:6" ht="15.75" thickBot="1" x14ac:dyDescent="0.3"/>
    <row r="35" spans="1:6" ht="15.75" thickBot="1" x14ac:dyDescent="0.3">
      <c r="A35" s="37" t="s">
        <v>6</v>
      </c>
      <c r="B35" s="37"/>
      <c r="C35" s="37"/>
      <c r="D35" s="38"/>
      <c r="E35" s="23" t="s">
        <v>19</v>
      </c>
      <c r="F35" s="24">
        <f>SUM(M32/E32)</f>
        <v>-31.154285892990021</v>
      </c>
    </row>
  </sheetData>
  <mergeCells count="5">
    <mergeCell ref="A35:D35"/>
    <mergeCell ref="A2:M2"/>
    <mergeCell ref="A1:M1"/>
    <mergeCell ref="F5:H5"/>
    <mergeCell ref="I5:K5"/>
  </mergeCells>
  <pageMargins left="0.70866141732283472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2022-10-03T09:02:16Z</cp:lastPrinted>
  <dcterms:created xsi:type="dcterms:W3CDTF">2014-06-06T09:04:24Z</dcterms:created>
  <dcterms:modified xsi:type="dcterms:W3CDTF">2022-10-03T09:02:20Z</dcterms:modified>
</cp:coreProperties>
</file>